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ojects\implenia\v8.implenia.com\local\htdocs\fileadmin\gb\xls\static\de\x16impleniaib20weitereinformationende\3\"/>
    </mc:Choice>
  </mc:AlternateContent>
  <xr:revisionPtr revIDLastSave="0" documentId="13_ncr:1_{656B5780-524E-4A5F-9BFC-A9ACA0E421AE}" xr6:coauthVersionLast="46" xr6:coauthVersionMax="46" xr10:uidLastSave="{00000000-0000-0000-0000-000000000000}"/>
  <bookViews>
    <workbookView xWindow="12015" yWindow="1620" windowWidth="20340" windowHeight="11835" tabRatio="500" xr2:uid="{00000000-000D-0000-FFFF-FFFF00000000}"/>
  </bookViews>
  <sheets>
    <sheet name="implenia_gb20_ueberleitungsrech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8" i="1" l="1"/>
  <c r="D10" i="1"/>
  <c r="F7" i="1"/>
  <c r="D7" i="1"/>
  <c r="D6" i="1"/>
  <c r="F4" i="1"/>
  <c r="D4" i="1"/>
</calcChain>
</file>

<file path=xl/sharedStrings.xml><?xml version="1.0" encoding="utf-8"?>
<sst xmlns="http://schemas.openxmlformats.org/spreadsheetml/2006/main" count="37" uniqueCount="29">
  <si>
    <t>Überleitungsrechnungen</t>
  </si>
  <si>
    <t>in TCHF</t>
  </si>
  <si>
    <t>APM</t>
  </si>
  <si>
    <t>1.1.‑31.12.2020</t>
  </si>
  <si>
    <t>1.1.‑31.12.2019</t>
  </si>
  <si>
    <t xml:space="preserve">Produktionsleistung </t>
  </si>
  <si>
    <t>X</t>
  </si>
  <si>
    <t>4’060’298</t>
  </si>
  <si>
    <t>4’517’550</t>
  </si>
  <si>
    <t>Anteilige Umsätze und verrechnete Leistungen an ARGEn</t>
  </si>
  <si>
    <t>Konzernumsatz</t>
  </si>
  <si>
    <t>3’988’946</t>
  </si>
  <si>
    <t>4’430’833</t>
  </si>
  <si>
    <t>EBITDA</t>
  </si>
  <si>
    <t>186’768</t>
  </si>
  <si>
    <t>Übriger Betriebsaufwand aus Leasing</t>
  </si>
  <si>
    <t>EBITDA exkl. IFRS 16</t>
  </si>
  <si>
    <t>130’782</t>
  </si>
  <si>
    <t>Ina Invest-Transaktion</t>
  </si>
  <si>
    <t>(52’500)</t>
  </si>
  <si>
    <t>-</t>
  </si>
  <si>
    <t>Wertberichtigungen und Neubewertungen</t>
  </si>
  <si>
    <t>202’621</t>
  </si>
  <si>
    <t>Restrukturierung</t>
  </si>
  <si>
    <t xml:space="preserve"> 36’311</t>
  </si>
  <si>
    <t>Übrige Effekte</t>
  </si>
  <si>
    <t>(18’083)</t>
  </si>
  <si>
    <t>163’458</t>
  </si>
  <si>
    <t>Operative Leistung auf Stufe EBITDA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</si>
</sst>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b/>
      <sz val="14.6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showGridLines="0" tabSelected="1" zoomScaleNormal="100" workbookViewId="0">
      <selection activeCell="A15" sqref="A15"/>
    </sheetView>
  </sheetViews>
  <sheetFormatPr baseColWidth="10" defaultColWidth="10.7109375" defaultRowHeight="15" x14ac:dyDescent="0.25"/>
  <cols>
    <col min="1" max="1" width="45.28515625" customWidth="1"/>
    <col min="2" max="2" width="4.7109375" customWidth="1"/>
    <col min="3" max="3" width="0.7109375" customWidth="1"/>
    <col min="4" max="4" width="13.42578125" customWidth="1"/>
    <col min="5" max="5" width="0.7109375" customWidth="1"/>
    <col min="6" max="6" width="13.42578125" customWidth="1"/>
  </cols>
  <sheetData>
    <row r="1" spans="1:6" ht="18.75" x14ac:dyDescent="0.3">
      <c r="A1" s="1" t="s">
        <v>0</v>
      </c>
    </row>
    <row r="2" spans="1:6" x14ac:dyDescent="0.25">
      <c r="A2" s="2" t="s">
        <v>1</v>
      </c>
      <c r="B2" s="2" t="s">
        <v>2</v>
      </c>
      <c r="C2" s="3"/>
      <c r="D2" s="4" t="s">
        <v>3</v>
      </c>
      <c r="E2" s="3"/>
      <c r="F2" s="4" t="s">
        <v>4</v>
      </c>
    </row>
    <row r="3" spans="1:6" x14ac:dyDescent="0.25">
      <c r="A3" s="5" t="s">
        <v>5</v>
      </c>
      <c r="B3" s="5" t="s">
        <v>6</v>
      </c>
      <c r="C3" s="6"/>
      <c r="D3" s="4" t="s">
        <v>7</v>
      </c>
      <c r="E3" s="6"/>
      <c r="F3" s="4" t="s">
        <v>8</v>
      </c>
    </row>
    <row r="4" spans="1:6" x14ac:dyDescent="0.25">
      <c r="A4" s="7" t="s">
        <v>9</v>
      </c>
      <c r="B4" s="8"/>
      <c r="C4" s="6"/>
      <c r="D4" s="4" t="str">
        <f>"(71’352)"</f>
        <v>(71’352)</v>
      </c>
      <c r="E4" s="6"/>
      <c r="F4" s="9" t="str">
        <f>"(86’717)"</f>
        <v>(86’717)</v>
      </c>
    </row>
    <row r="5" spans="1:6" x14ac:dyDescent="0.25">
      <c r="A5" s="5" t="s">
        <v>10</v>
      </c>
      <c r="B5" s="8"/>
      <c r="C5" s="6"/>
      <c r="D5" s="4" t="s">
        <v>11</v>
      </c>
      <c r="E5" s="6"/>
      <c r="F5" s="4" t="s">
        <v>12</v>
      </c>
    </row>
    <row r="6" spans="1:6" x14ac:dyDescent="0.25">
      <c r="A6" s="5" t="s">
        <v>13</v>
      </c>
      <c r="B6" s="8"/>
      <c r="C6" s="6"/>
      <c r="D6" s="4" t="str">
        <f>"(4’891)"</f>
        <v>(4’891)</v>
      </c>
      <c r="E6" s="6"/>
      <c r="F6" s="4" t="s">
        <v>14</v>
      </c>
    </row>
    <row r="7" spans="1:6" x14ac:dyDescent="0.25">
      <c r="A7" s="7" t="s">
        <v>15</v>
      </c>
      <c r="B7" s="8"/>
      <c r="C7" s="6"/>
      <c r="D7" s="4" t="str">
        <f>"(44’053)"</f>
        <v>(44’053)</v>
      </c>
      <c r="E7" s="6"/>
      <c r="F7" s="9" t="str">
        <f>"(55’986)"</f>
        <v>(55’986)</v>
      </c>
    </row>
    <row r="8" spans="1:6" x14ac:dyDescent="0.25">
      <c r="A8" s="2" t="s">
        <v>16</v>
      </c>
      <c r="B8" s="2" t="s">
        <v>6</v>
      </c>
      <c r="C8" s="10"/>
      <c r="D8" s="4" t="str">
        <f>"(48’944)"</f>
        <v>(48’944)</v>
      </c>
      <c r="E8" s="10"/>
      <c r="F8" s="4" t="s">
        <v>17</v>
      </c>
    </row>
    <row r="9" spans="1:6" x14ac:dyDescent="0.25">
      <c r="A9" s="7"/>
      <c r="B9" s="8"/>
      <c r="C9" s="6"/>
      <c r="D9" s="4"/>
      <c r="E9" s="6"/>
      <c r="F9" s="9"/>
    </row>
    <row r="10" spans="1:6" x14ac:dyDescent="0.25">
      <c r="A10" s="11" t="s">
        <v>13</v>
      </c>
      <c r="B10" s="8"/>
      <c r="C10" s="6"/>
      <c r="D10" s="4" t="str">
        <f>"(4’891)"</f>
        <v>(4’891)</v>
      </c>
      <c r="E10" s="6"/>
      <c r="F10" s="4" t="s">
        <v>14</v>
      </c>
    </row>
    <row r="11" spans="1:6" x14ac:dyDescent="0.25">
      <c r="A11" s="7" t="s">
        <v>18</v>
      </c>
      <c r="B11" s="8"/>
      <c r="C11" s="6"/>
      <c r="D11" s="4" t="s">
        <v>19</v>
      </c>
      <c r="E11" s="6"/>
      <c r="F11" s="12" t="s">
        <v>20</v>
      </c>
    </row>
    <row r="12" spans="1:6" x14ac:dyDescent="0.25">
      <c r="A12" s="7" t="s">
        <v>21</v>
      </c>
      <c r="B12" s="8"/>
      <c r="C12" s="6"/>
      <c r="D12" s="4" t="s">
        <v>22</v>
      </c>
      <c r="E12" s="6"/>
      <c r="F12" s="12" t="s">
        <v>20</v>
      </c>
    </row>
    <row r="13" spans="1:6" x14ac:dyDescent="0.25">
      <c r="A13" s="7" t="s">
        <v>23</v>
      </c>
      <c r="B13" s="8"/>
      <c r="C13" s="6"/>
      <c r="D13" s="4" t="s">
        <v>24</v>
      </c>
      <c r="E13" s="6"/>
      <c r="F13" s="12" t="s">
        <v>20</v>
      </c>
    </row>
    <row r="14" spans="1:6" x14ac:dyDescent="0.25">
      <c r="A14" s="7" t="s">
        <v>25</v>
      </c>
      <c r="B14" s="8"/>
      <c r="C14" s="6"/>
      <c r="D14" s="4" t="s">
        <v>26</v>
      </c>
      <c r="E14" s="6"/>
      <c r="F14" s="12" t="s">
        <v>20</v>
      </c>
    </row>
    <row r="15" spans="1:6" ht="21.6" customHeight="1" x14ac:dyDescent="0.25">
      <c r="A15" s="5" t="s">
        <v>28</v>
      </c>
      <c r="B15" s="2" t="s">
        <v>6</v>
      </c>
      <c r="C15" s="6"/>
      <c r="D15" s="4" t="s">
        <v>27</v>
      </c>
      <c r="E15" s="6"/>
      <c r="F15" s="4" t="s">
        <v>14</v>
      </c>
    </row>
  </sheetData>
  <pageMargins left="0.78749999999999998" right="0.78749999999999998" top="0.98402777777777795" bottom="0.9840277777777779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implenia_gb20_ueberleitungsrech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Christian Reiter</cp:lastModifiedBy>
  <cp:revision>1</cp:revision>
  <dcterms:created xsi:type="dcterms:W3CDTF">2021-03-02T14:44:28Z</dcterms:created>
  <dcterms:modified xsi:type="dcterms:W3CDTF">2021-03-02T22:40:25Z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